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<sst xmlns="http://schemas.openxmlformats.org/spreadsheetml/2006/main" count="287" uniqueCount="215">
  <si>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</si>
  <si>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</si>
  <si>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</si>
  <si>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</si>
  <si>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</si>
  <si>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</si>
  <si>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</si>
  <si>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</si>
  <si>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</si>
  <si>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</si>
  <si>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</si>
  <si>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</si>
  <si>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</si>
  <si>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</si>
  <si>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</si>
  <si>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</si>
  <si>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</si>
  <si>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</si>
  <si>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</si>
  <si>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</si>
  <si>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</si>
  <si>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</si>
  <si>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</si>
  <si>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</si>
  <si>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</si>
  <si>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</si>
  <si>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</si>
  <si>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</si>
  <si>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</si>
  <si>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</si>
  <si>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</si>
  <si>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</si>
  <si>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</si>
  <si>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</si>
  <si>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</si>
  <si>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</si>
  <si>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</si>
  <si>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</si>
  <si>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</si>
  <si>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</si>
  <si>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</si>
  <si>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</si>
  <si>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</si>
  <si>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</si>
  <si>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</si>
  <si>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</si>
  <si>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</si>
  <si>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</si>
  <si>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</si>
  <si>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</si>
  <si>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</si>
  <si>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</si>
  <si>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</si>
  <si>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</si>
  <si>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</si>
  <si>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</si>
  <si>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</si>
  <si>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</si>
  <si>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</si>
  <si>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</si>
  <si>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</si>
  <si>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</si>
  <si>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</si>
  <si>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</si>
  <si>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</si>
  <si>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</si>
  <si>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</si>
  <si>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</si>
  <si>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</si>
  <si>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</si>
  <si>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</si>
  <si>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</si>
  <si>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</si>
  <si>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</si>
  <si>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</si>
  <si>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</si>
  <si>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</si>
  <si>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</si>
  <si>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</si>
  <si>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</si>
  <si>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</si>
  <si>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</si>
  <si>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</si>
  <si>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</si>
  <si>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</si>
  <si>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</si>
  <si>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</si>
  <si>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</si>
  <si>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</si>
  <si>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</si>
  <si>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</si>
  <si>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</si>
  <si>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</si>
  <si>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</si>
  <si>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</si>
  <si>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</si>
  <si>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</si>
  <si>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</si>
  <si>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</si>
  <si>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</si>
  <si>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</si>
  <si>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</si>
  <si>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</si>
  <si>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</si>
  <si>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</si>
  <si>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</si>
  <si>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</si>
  <si>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</si>
  <si>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</si>
  <si>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</si>
  <si>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</si>
  <si>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</si>
  <si>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</si>
  <si>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</si>
  <si>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</si>
  <si>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</si>
  <si>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</si>
  <si>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</si>
  <si>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</si>
  <si>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</si>
  <si>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</si>
  <si>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</si>
  <si>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</si>
  <si>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</si>
  <si>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</si>
  <si>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</si>
  <si>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</si>
  <si>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</si>
  <si>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</si>
  <si>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</si>
  <si>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</si>
  <si>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</si>
  <si>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</si>
  <si>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</si>
  <si>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</si>
  <si>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</si>
  <si>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</si>
  <si>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</si>
  <si>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</si>
  <si>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</si>
  <si>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</si>
  <si>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</si>
  <si>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</si>
  <si>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</si>
  <si>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</si>
  <si>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</si>
  <si>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</si>
  <si>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</si>
  <si>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</si>
  <si>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</si>
  <si>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</si>
  <si>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</si>
  <si>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</si>
  <si>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</si>
  <si>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</si>
  <si>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</si>
  <si>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</si>
  <si>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</si>
  <si>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</si>
  <si>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</si>
  <si>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</si>
  <si>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</si>
  <si>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</si>
  <si>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</si>
  <si>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</si>
  <si>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</si>
  <si>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</si>
  <si>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</si>
  <si>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</si>
  <si>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</si>
  <si>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</si>
  <si>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</si>
  <si>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</si>
  <si>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</si>
  <si>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</si>
  <si>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</si>
  <si>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</si>
  <si>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</si>
  <si>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</si>
  <si>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</si>
  <si>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</si>
  <si>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</si>
  <si>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</si>
  <si>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</si>
  <si>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</si>
  <si>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</si>
  <si>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</si>
  <si>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</si>
  <si>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</si>
  <si>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</si>
  <si>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</si>
  <si>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</si>
  <si>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</si>
  <si>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</si>
  <si>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</si>
  <si>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</si>
  <si>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</si>
  <si>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</si>
  <si>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</si>
  <si>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</si>
  <si>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</si>
  <si>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</si>
  <si>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</si>
  <si>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</si>
  <si>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</si>
  <si>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</si>
  <si>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</si>
  <si>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</si>
  <si>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Довгинцівський районний суд міста Кривого Рогу Дніпропетровської області</t>
  </si>
  <si>
    <t>50086.м. Кривий Ріг.вул. Леоніда Бородича 3</t>
  </si>
  <si>
    <t>Доручення судів України / іноземних судів</t>
  </si>
  <si>
    <t xml:space="preserve">Розглянуто справ судом присяжних </t>
  </si>
  <si>
    <t>Д.І. Глушаниця</t>
  </si>
  <si>
    <t>О.А. Кайдаш</t>
  </si>
  <si>
    <t>1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</si>
</sst>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&amp;L412A3D69&amp;C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457</v>
      </c>
      <c r="F6" s="105">
        <v>85</v>
      </c>
      <c r="G6" s="105"/>
      <c r="H6" s="105">
        <v>72</v>
      </c>
      <c r="I6" s="105" t="s">
        <v>206</v>
      </c>
      <c r="J6" s="105">
        <v>385</v>
      </c>
      <c r="K6" s="84">
        <v>149</v>
      </c>
      <c r="L6" s="91">
        <f>E6-F6</f>
        <v>372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314</v>
      </c>
      <c r="F7" s="105">
        <v>311</v>
      </c>
      <c r="G7" s="105"/>
      <c r="H7" s="105">
        <v>192</v>
      </c>
      <c r="I7" s="105">
        <v>173</v>
      </c>
      <c r="J7" s="105">
        <v>122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64</v>
      </c>
      <c r="F9" s="105">
        <v>44</v>
      </c>
      <c r="G9" s="105"/>
      <c r="H9" s="85">
        <v>36</v>
      </c>
      <c r="I9" s="105">
        <v>33</v>
      </c>
      <c r="J9" s="105">
        <v>28</v>
      </c>
      <c r="K9" s="84"/>
      <c r="L9" s="91">
        <f>E9-F9</f>
        <v>20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9</v>
      </c>
      <c r="F12" s="105">
        <v>9</v>
      </c>
      <c r="G12" s="105"/>
      <c r="H12" s="105">
        <v>7</v>
      </c>
      <c r="I12" s="105">
        <v>7</v>
      </c>
      <c r="J12" s="105">
        <v>2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19</v>
      </c>
      <c r="F14" s="112">
        <v>15</v>
      </c>
      <c r="G14" s="112"/>
      <c r="H14" s="112">
        <v>17</v>
      </c>
      <c r="I14" s="112">
        <v>17</v>
      </c>
      <c r="J14" s="112">
        <v>2</v>
      </c>
      <c r="K14" s="94"/>
      <c r="L14" s="91">
        <f>E14-F14</f>
        <v>4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3</v>
      </c>
      <c r="F15" s="112">
        <v>2</v>
      </c>
      <c r="G15" s="112"/>
      <c r="H15" s="112">
        <v>2</v>
      </c>
      <c r="I15" s="112">
        <v>1</v>
      </c>
      <c r="J15" s="112">
        <v>1</v>
      </c>
      <c r="K15" s="94"/>
      <c r="L15" s="91">
        <f>E15-F15</f>
        <v>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866</v>
      </c>
      <c r="F16" s="86">
        <f>SUM(F6:F15)</f>
        <v>466</v>
      </c>
      <c r="G16" s="86">
        <f>SUM(G6:G15)</f>
        <v>0</v>
      </c>
      <c r="H16" s="86">
        <f>SUM(H6:H15)</f>
        <v>326</v>
      </c>
      <c r="I16" s="86">
        <f>SUM(I6:I15)</f>
        <v>231</v>
      </c>
      <c r="J16" s="86">
        <f>SUM(J6:J15)</f>
        <v>540</v>
      </c>
      <c r="K16" s="86">
        <f>SUM(K6:K15)</f>
        <v>149</v>
      </c>
      <c r="L16" s="91">
        <f>E16-F16</f>
        <v>400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11</v>
      </c>
      <c r="F17" s="84">
        <v>6</v>
      </c>
      <c r="G17" s="84"/>
      <c r="H17" s="84">
        <v>3</v>
      </c>
      <c r="I17" s="84">
        <v>1</v>
      </c>
      <c r="J17" s="84">
        <v>8</v>
      </c>
      <c r="K17" s="84">
        <v>2</v>
      </c>
      <c r="L17" s="91">
        <f>E17-F17</f>
        <v>5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20</v>
      </c>
      <c r="F18" s="84">
        <v>1</v>
      </c>
      <c r="G18" s="84"/>
      <c r="H18" s="84">
        <v>7</v>
      </c>
      <c r="I18" s="84">
        <v>3</v>
      </c>
      <c r="J18" s="84">
        <v>13</v>
      </c>
      <c r="K18" s="84">
        <v>6</v>
      </c>
      <c r="L18" s="91">
        <f>E18-F18</f>
        <v>19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3</v>
      </c>
      <c r="F20" s="84">
        <v>2</v>
      </c>
      <c r="G20" s="84"/>
      <c r="H20" s="84">
        <v>2</v>
      </c>
      <c r="I20" s="84"/>
      <c r="J20" s="84">
        <v>1</v>
      </c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33</v>
      </c>
      <c r="F25" s="94">
        <v>8</v>
      </c>
      <c r="G25" s="94"/>
      <c r="H25" s="94">
        <v>11</v>
      </c>
      <c r="I25" s="94">
        <v>3</v>
      </c>
      <c r="J25" s="94">
        <v>22</v>
      </c>
      <c r="K25" s="94">
        <v>8</v>
      </c>
      <c r="L25" s="91">
        <f>E25-F25</f>
        <v>25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723</v>
      </c>
      <c r="F26" s="84">
        <v>566</v>
      </c>
      <c r="G26" s="84"/>
      <c r="H26" s="84">
        <v>286</v>
      </c>
      <c r="I26" s="84">
        <v>250</v>
      </c>
      <c r="J26" s="84">
        <v>437</v>
      </c>
      <c r="K26" s="84"/>
      <c r="L26" s="91">
        <f>E26-F26</f>
        <v>157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1</v>
      </c>
      <c r="I27" s="84">
        <v>1</v>
      </c>
      <c r="J27" s="84">
        <v>1</v>
      </c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817</v>
      </c>
      <c r="F28" s="84">
        <v>590</v>
      </c>
      <c r="G28" s="84"/>
      <c r="H28" s="84">
        <v>494</v>
      </c>
      <c r="I28" s="84">
        <v>456</v>
      </c>
      <c r="J28" s="84">
        <v>323</v>
      </c>
      <c r="K28" s="84"/>
      <c r="L28" s="91">
        <f>E28-F28</f>
        <v>227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1382</v>
      </c>
      <c r="F29" s="84">
        <v>476</v>
      </c>
      <c r="G29" s="84">
        <v>20</v>
      </c>
      <c r="H29" s="84">
        <v>320</v>
      </c>
      <c r="I29" s="84">
        <v>263</v>
      </c>
      <c r="J29" s="84">
        <v>1062</v>
      </c>
      <c r="K29" s="84">
        <v>126</v>
      </c>
      <c r="L29" s="91">
        <f>E29-F29</f>
        <v>906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25</v>
      </c>
      <c r="F30" s="84">
        <v>23</v>
      </c>
      <c r="G30" s="84"/>
      <c r="H30" s="84">
        <v>15</v>
      </c>
      <c r="I30" s="84">
        <v>14</v>
      </c>
      <c r="J30" s="84">
        <v>10</v>
      </c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31</v>
      </c>
      <c r="F31" s="84">
        <v>14</v>
      </c>
      <c r="G31" s="84"/>
      <c r="H31" s="84">
        <v>12</v>
      </c>
      <c r="I31" s="84">
        <v>12</v>
      </c>
      <c r="J31" s="84">
        <v>19</v>
      </c>
      <c r="K31" s="84">
        <v>1</v>
      </c>
      <c r="L31" s="91">
        <f>E31-F31</f>
        <v>17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41</v>
      </c>
      <c r="F32" s="84">
        <v>22</v>
      </c>
      <c r="G32" s="84"/>
      <c r="H32" s="84">
        <v>23</v>
      </c>
      <c r="I32" s="84">
        <v>17</v>
      </c>
      <c r="J32" s="84">
        <v>18</v>
      </c>
      <c r="K32" s="84">
        <v>1</v>
      </c>
      <c r="L32" s="91">
        <f>E32-F32</f>
        <v>19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/>
      <c r="G34" s="84"/>
      <c r="H34" s="84"/>
      <c r="I34" s="84"/>
      <c r="J34" s="84">
        <v>1</v>
      </c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17</v>
      </c>
      <c r="F36" s="84">
        <v>12</v>
      </c>
      <c r="G36" s="84">
        <v>1</v>
      </c>
      <c r="H36" s="84">
        <v>5</v>
      </c>
      <c r="I36" s="84">
        <v>1</v>
      </c>
      <c r="J36" s="84">
        <v>12</v>
      </c>
      <c r="K36" s="84">
        <v>1</v>
      </c>
      <c r="L36" s="91">
        <f>E36-F36</f>
        <v>5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78</v>
      </c>
      <c r="F37" s="84">
        <v>31</v>
      </c>
      <c r="G37" s="84"/>
      <c r="H37" s="84">
        <v>41</v>
      </c>
      <c r="I37" s="84">
        <v>27</v>
      </c>
      <c r="J37" s="84">
        <v>37</v>
      </c>
      <c r="K37" s="84">
        <v>2</v>
      </c>
      <c r="L37" s="91">
        <f>E37-F37</f>
        <v>47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1</v>
      </c>
      <c r="G39" s="84"/>
      <c r="H39" s="84"/>
      <c r="I39" s="84"/>
      <c r="J39" s="84">
        <v>4</v>
      </c>
      <c r="K39" s="84"/>
      <c r="L39" s="91">
        <f>E39-F39</f>
        <v>3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2653</v>
      </c>
      <c r="F40" s="94">
        <v>1443</v>
      </c>
      <c r="G40" s="94">
        <v>21</v>
      </c>
      <c r="H40" s="94">
        <v>727</v>
      </c>
      <c r="I40" s="94">
        <v>571</v>
      </c>
      <c r="J40" s="94">
        <v>1926</v>
      </c>
      <c r="K40" s="94">
        <v>131</v>
      </c>
      <c r="L40" s="91">
        <f>E40-F40</f>
        <v>1210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905</v>
      </c>
      <c r="F41" s="84">
        <v>587</v>
      </c>
      <c r="G41" s="84"/>
      <c r="H41" s="84">
        <v>546</v>
      </c>
      <c r="I41" s="84" t="s">
        <v>206</v>
      </c>
      <c r="J41" s="84">
        <v>359</v>
      </c>
      <c r="K41" s="84">
        <v>5</v>
      </c>
      <c r="L41" s="91">
        <f>E41-F41</f>
        <v>318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</v>
      </c>
      <c r="F42" s="84">
        <v>2</v>
      </c>
      <c r="G42" s="84"/>
      <c r="H42" s="84">
        <v>1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7</v>
      </c>
      <c r="F43" s="84">
        <v>6</v>
      </c>
      <c r="G43" s="84"/>
      <c r="H43" s="84">
        <v>5</v>
      </c>
      <c r="I43" s="84">
        <v>4</v>
      </c>
      <c r="J43" s="84">
        <v>2</v>
      </c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913</v>
      </c>
      <c r="F45" s="84">
        <f>F41+F43+F44</f>
        <v>594</v>
      </c>
      <c r="G45" s="84">
        <f>G41+G43+G44</f>
        <v>0</v>
      </c>
      <c r="H45" s="84">
        <f>H41+H43+H44</f>
        <v>552</v>
      </c>
      <c r="I45" s="84">
        <f>I43+I44</f>
        <v>5</v>
      </c>
      <c r="J45" s="84">
        <f>J41+J43+J44</f>
        <v>361</v>
      </c>
      <c r="K45" s="84">
        <f>K41+K43+K44</f>
        <v>5</v>
      </c>
      <c r="L45" s="91">
        <f>E45-F45</f>
        <v>319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4465</v>
      </c>
      <c r="F46" s="84">
        <f t="shared" si="0"/>
        <v>2511</v>
      </c>
      <c r="G46" s="84">
        <f t="shared" si="0"/>
        <v>21</v>
      </c>
      <c r="H46" s="84">
        <f t="shared" si="0"/>
        <v>1616</v>
      </c>
      <c r="I46" s="84">
        <f t="shared" si="0"/>
        <v>810</v>
      </c>
      <c r="J46" s="84">
        <f t="shared" si="0"/>
        <v>2849</v>
      </c>
      <c r="K46" s="84">
        <f t="shared" si="0"/>
        <v>293</v>
      </c>
      <c r="L46" s="91">
        <f>E46-F46</f>
        <v>1954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&amp;L412A3D69&amp;C&amp;R2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348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4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10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72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75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74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36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45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28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142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3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433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51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34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42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609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136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5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131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3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154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64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38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&amp;L412A3D69&amp;C&amp;R3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72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60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6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166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5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116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247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209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993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1660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7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71918964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5116401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10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1258</v>
      </c>
      <c r="F57" s="115">
        <f>F58+F61+F62+F63</f>
        <v>310</v>
      </c>
      <c r="G57" s="115">
        <f>G58+G61+G62+G63</f>
        <v>31</v>
      </c>
      <c r="H57" s="115">
        <f>H58+H61+H62+H63</f>
        <v>6</v>
      </c>
      <c r="I57" s="115">
        <f>I58+I61+I62+I63</f>
        <v>11</v>
      </c>
    </row>
    <row r="58" spans="1:9" ht="13.5" customHeight="1">
      <c r="A58" s="219" t="s">
        <v>103</v>
      </c>
      <c r="B58" s="219"/>
      <c r="C58" s="219"/>
      <c r="D58" s="219"/>
      <c r="E58" s="94">
        <v>270</v>
      </c>
      <c r="F58" s="94">
        <v>33</v>
      </c>
      <c r="G58" s="94">
        <v>15</v>
      </c>
      <c r="H58" s="94">
        <v>6</v>
      </c>
      <c r="I58" s="94">
        <v>2</v>
      </c>
    </row>
    <row r="59" spans="1:9" ht="13.5" customHeight="1">
      <c r="A59" s="284" t="s">
        <v>204</v>
      </c>
      <c r="B59" s="285"/>
      <c r="C59" s="285"/>
      <c r="D59" s="286"/>
      <c r="E59" s="86">
        <v>19</v>
      </c>
      <c r="F59" s="86">
        <v>31</v>
      </c>
      <c r="G59" s="86">
        <v>14</v>
      </c>
      <c r="H59" s="86">
        <v>6</v>
      </c>
      <c r="I59" s="86">
        <v>2</v>
      </c>
    </row>
    <row r="60" spans="1:9" ht="13.5" customHeight="1">
      <c r="A60" s="284" t="s">
        <v>205</v>
      </c>
      <c r="B60" s="285"/>
      <c r="C60" s="285"/>
      <c r="D60" s="286"/>
      <c r="E60" s="86">
        <v>192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5</v>
      </c>
      <c r="F61" s="84">
        <v>6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459</v>
      </c>
      <c r="F62" s="84">
        <v>243</v>
      </c>
      <c r="G62" s="84">
        <v>16</v>
      </c>
      <c r="H62" s="84"/>
      <c r="I62" s="84">
        <v>9</v>
      </c>
    </row>
    <row r="63" spans="1:9" ht="13.5" customHeight="1">
      <c r="A63" s="219" t="s">
        <v>108</v>
      </c>
      <c r="B63" s="219"/>
      <c r="C63" s="219"/>
      <c r="D63" s="219"/>
      <c r="E63" s="84">
        <v>524</v>
      </c>
      <c r="F63" s="84">
        <v>28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979</v>
      </c>
      <c r="G67" s="108">
        <v>6754517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978</v>
      </c>
      <c r="G68" s="88">
        <v>6737628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</v>
      </c>
      <c r="G69" s="88">
        <v>16889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492</v>
      </c>
      <c r="G70" s="108">
        <v>360849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&amp;L412A3D69&amp;C&amp;R4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10.284310284310285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27.59259259259259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36.36363636363637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6.801661474558671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1.3850415512465375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64.3568299482278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269.3333333333333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744.1666666666666</v>
      </c>
    </row>
    <row r="11" spans="1:4" ht="16.5" customHeight="1">
      <c r="A11" s="209" t="s">
        <v>62</v>
      </c>
      <c r="B11" s="211"/>
      <c r="C11" s="10">
        <v>9</v>
      </c>
      <c r="D11" s="84">
        <v>78</v>
      </c>
    </row>
    <row r="12" spans="1:4" ht="16.5" customHeight="1">
      <c r="A12" s="272" t="s">
        <v>103</v>
      </c>
      <c r="B12" s="272"/>
      <c r="C12" s="10">
        <v>10</v>
      </c>
      <c r="D12" s="84">
        <v>82</v>
      </c>
    </row>
    <row r="13" spans="1:4" ht="16.5" customHeight="1">
      <c r="A13" s="284" t="s">
        <v>204</v>
      </c>
      <c r="B13" s="286"/>
      <c r="C13" s="10">
        <v>11</v>
      </c>
      <c r="D13" s="94">
        <v>277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105</v>
      </c>
    </row>
    <row r="16" spans="1:4" ht="16.5" customHeight="1">
      <c r="A16" s="272" t="s">
        <v>104</v>
      </c>
      <c r="B16" s="272"/>
      <c r="C16" s="10">
        <v>14</v>
      </c>
      <c r="D16" s="84">
        <v>113</v>
      </c>
    </row>
    <row r="17" spans="1:5" ht="16.5" customHeight="1">
      <c r="A17" s="272" t="s">
        <v>108</v>
      </c>
      <c r="B17" s="272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>
        <v>380973853473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&amp;L412A3D69&amp;C&amp;R5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2021-04-06T04:43:37Z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412A3D69</vt:lpwstr>
  </property>
  <property fmtid="{D5CDD505-2E9C-101B-9397-08002B2CF9AE}" pid="9" name="Підрозділ">
    <vt:lpwstr>Довгинцівський районний суд міста Кривого Рогу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